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180" windowHeight="3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<sst xmlns="http://schemas.openxmlformats.org/spreadsheetml/2006/main" count="112" uniqueCount="112">
  <si>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Код бюджетной классификации</t>
  </si>
  <si>
    <t xml:space="preserve">Наименование 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</si>
  <si>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</si>
  <si>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</si>
  <si>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</si>
  <si>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</si>
  <si>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</si>
  <si>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</si>
  <si>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</si>
  <si>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</si>
  <si>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</si>
  <si>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</si>
  <si>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</si>
  <si>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</si>
  <si>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</si>
  <si>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</si>
  <si>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</si>
  <si>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</si>
  <si>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</si>
  <si>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</si>
  <si>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</si>
  <si>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</si>
  <si>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</si>
  <si>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</si>
  <si>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</si>
  <si>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</si>
  <si>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</si>
  <si>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</si>
  <si>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</si>
  <si>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</si>
  <si>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</si>
  <si>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</si>
  <si>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</si>
  <si>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</si>
  <si>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</si>
  <si>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</si>
  <si>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</si>
  <si>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</si>
  <si>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</si>
  <si>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</si>
  <si>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</si>
  <si>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</si>
  <si>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</si>
  <si>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</si>
  <si>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</si>
  <si>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</si>
  <si>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</si>
  <si>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</si>
  <si>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</si>
  <si>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</si>
  <si>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</si>
  <si>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</si>
  <si>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</si>
  <si>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</si>
  <si>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</si>
  <si>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</si>
  <si>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</si>
  <si>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</si>
  <si>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</si>
  <si>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</si>
  <si>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</si>
  <si>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</si>
  <si>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</si>
  <si>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</si>
  <si>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</si>
  <si>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</si>
  <si>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</si>
  <si>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</si>
  <si>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</si>
  <si>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</si>
  <si>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</si>
  <si>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</si>
  <si>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</si>
  <si>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</si>
  <si>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</si>
  <si>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</si>
  <si>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</si>
  <si>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</si>
  <si>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</si>
  <si>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</si>
  <si>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Уточненный план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</si>
  <si>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</si>
  <si>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</si>
  <si>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</si>
  <si>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</si>
  <si>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</si>
  <si>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</si>
  <si>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</si>
  <si>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</si>
  <si>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</si>
  <si>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</si>
  <si>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</si>
  <si>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1102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</si>
  <si>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</si>
  <si>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</si>
  <si>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</si>
  <si>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</si>
  <si>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</si>
  <si>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</si>
  <si>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</si>
  <si>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</si>
  <si>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</si>
  <si>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</si>
  <si>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% исполнения  от   годового плана на 2011 г.</t>
  </si>
  <si>
    <t>Обслуживание внутреннего муниципального долга</t>
  </si>
  <si>
    <t>Уточненный план на 1 полугодие 2011 года</t>
  </si>
  <si>
    <t>% исполнения  от   уточненного плана 1 полугодия</t>
  </si>
  <si>
    <t>0314</t>
  </si>
  <si>
    <t>Другие вопросы в области национальной безопасности и правоохранительной деятельности</t>
  </si>
  <si>
    <t>0105</t>
  </si>
  <si>
    <t>Судебная система</t>
  </si>
  <si>
    <t>Анализ исполнения бюджета  Ханты-Мансийского района на 1 июля 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</si>
</sst>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168" fontId="2" fillId="36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68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68" fontId="4" fillId="34" borderId="0" xfId="0" applyNumberFormat="1" applyFont="1" applyFill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0" zoomScaleNormal="80" workbookViewId="0" topLeftCell="A1">
      <selection activeCell="K4" sqref="K4"/>
    </sheetView>
  </sheetViews>
  <sheetFormatPr defaultColWidth="9.00390625" defaultRowHeight="12.75"/>
  <cols>
    <col min="1" max="1" width="17.25390625" style="8" customWidth="1"/>
    <col min="2" max="2" width="56.75390625" style="8" customWidth="1"/>
    <col min="3" max="3" width="19.00390625" style="21" customWidth="1"/>
    <col min="4" max="4" width="19.25390625" style="21" customWidth="1"/>
    <col min="5" max="5" width="17.00390625" style="21" customWidth="1"/>
    <col min="6" max="6" width="20.75390625" style="21" customWidth="1"/>
    <col min="7" max="7" width="32.375" style="21" customWidth="1"/>
    <col min="8" max="16384" width="9.125" style="8" customWidth="1"/>
  </cols>
  <sheetData>
    <row r="1" spans="1:7" s="1" customFormat="1" ht="31.5" customHeight="1">
      <c r="A1" s="28" t="s">
        <v>111</v>
      </c>
      <c r="B1" s="29"/>
      <c r="C1" s="29"/>
      <c r="D1" s="29"/>
      <c r="E1" s="29"/>
      <c r="F1" s="29"/>
      <c r="G1" s="29"/>
    </row>
    <row r="2" spans="1:7" s="1" customFormat="1" ht="100.5" customHeight="1">
      <c r="A2" s="2" t="s">
        <v>0</v>
      </c>
      <c r="B2" s="2" t="s">
        <v>1</v>
      </c>
      <c r="C2" s="3" t="s">
        <v>80</v>
      </c>
      <c r="D2" s="3" t="s">
        <v>105</v>
      </c>
      <c r="E2" s="3" t="s">
        <v>57</v>
      </c>
      <c r="F2" s="3" t="s">
        <v>103</v>
      </c>
      <c r="G2" s="3" t="s">
        <v>106</v>
      </c>
    </row>
    <row r="3" spans="1:7" ht="18.75">
      <c r="A3" s="4" t="s">
        <v>2</v>
      </c>
      <c r="B3" s="5" t="s">
        <v>3</v>
      </c>
      <c r="C3" s="6">
        <f>SUM(C4:C11)</f>
        <v>179710.7</v>
      </c>
      <c r="D3" s="6">
        <f>SUM(D4:D11)</f>
        <v>129369.79999999999</v>
      </c>
      <c r="E3" s="6">
        <f>SUM(E4:E11)</f>
        <v>132738</v>
      </c>
      <c r="F3" s="7">
        <f>E3/C3*100</f>
        <v>73.86204605513194</v>
      </c>
      <c r="G3" s="7">
        <f>SUM(E3*100/D3)</f>
        <v>102.60354425839725</v>
      </c>
    </row>
    <row r="4" spans="1:7" ht="63.75" customHeight="1">
      <c r="A4" s="9" t="s">
        <v>4</v>
      </c>
      <c r="B4" s="10" t="s">
        <v>81</v>
      </c>
      <c r="C4" s="11">
        <v>2647</v>
      </c>
      <c r="D4" s="11">
        <v>1817</v>
      </c>
      <c r="E4" s="11">
        <v>1740.6</v>
      </c>
      <c r="F4" s="12">
        <f>E4/C4*100</f>
        <v>65.75746127691727</v>
      </c>
      <c r="G4" s="12">
        <f aca="true" t="shared" si="0" ref="G4:G11">SUM(E4*100/D4)</f>
        <v>95.79526692350028</v>
      </c>
    </row>
    <row r="5" spans="1:7" ht="75">
      <c r="A5" s="9" t="s">
        <v>5</v>
      </c>
      <c r="B5" s="10" t="s">
        <v>82</v>
      </c>
      <c r="C5" s="11">
        <v>11355.2</v>
      </c>
      <c r="D5" s="11">
        <v>8925.6</v>
      </c>
      <c r="E5" s="11">
        <v>8722.3</v>
      </c>
      <c r="F5" s="12">
        <f>E5/C5*100</f>
        <v>76.81326616880371</v>
      </c>
      <c r="G5" s="12">
        <f t="shared" si="0"/>
        <v>97.7222819754414</v>
      </c>
    </row>
    <row r="6" spans="1:7" ht="93.75">
      <c r="A6" s="9" t="s">
        <v>6</v>
      </c>
      <c r="B6" s="10" t="s">
        <v>83</v>
      </c>
      <c r="C6" s="11">
        <v>57983</v>
      </c>
      <c r="D6" s="11">
        <v>48242</v>
      </c>
      <c r="E6" s="11">
        <v>48210.9</v>
      </c>
      <c r="F6" s="12">
        <f>E6/C6*100</f>
        <v>83.14661193798183</v>
      </c>
      <c r="G6" s="12">
        <f t="shared" si="0"/>
        <v>99.93553335268024</v>
      </c>
    </row>
    <row r="7" spans="1:7" ht="18.75">
      <c r="A7" s="9" t="s">
        <v>109</v>
      </c>
      <c r="B7" s="10" t="s">
        <v>110</v>
      </c>
      <c r="C7" s="11">
        <v>2.1</v>
      </c>
      <c r="D7" s="11">
        <v>2.2</v>
      </c>
      <c r="E7" s="11"/>
      <c r="F7" s="12">
        <f>E7/C7*100</f>
        <v>0</v>
      </c>
      <c r="G7" s="12">
        <f t="shared" si="0"/>
        <v>0</v>
      </c>
    </row>
    <row r="8" spans="1:7" ht="75">
      <c r="A8" s="9" t="s">
        <v>7</v>
      </c>
      <c r="B8" s="10" t="s">
        <v>84</v>
      </c>
      <c r="C8" s="11">
        <v>29728.6</v>
      </c>
      <c r="D8" s="11">
        <v>20010</v>
      </c>
      <c r="E8" s="11">
        <v>19906.5</v>
      </c>
      <c r="F8" s="12">
        <f aca="true" t="shared" si="1" ref="F8:F15">E8/C8*100</f>
        <v>66.96077178205499</v>
      </c>
      <c r="G8" s="12">
        <f t="shared" si="0"/>
        <v>99.48275862068965</v>
      </c>
    </row>
    <row r="9" spans="1:7" ht="37.5">
      <c r="A9" s="9" t="s">
        <v>77</v>
      </c>
      <c r="B9" s="10" t="s">
        <v>85</v>
      </c>
      <c r="C9" s="11">
        <v>4287</v>
      </c>
      <c r="D9" s="11">
        <v>4287</v>
      </c>
      <c r="E9" s="11">
        <v>4287</v>
      </c>
      <c r="F9" s="12">
        <f t="shared" si="1"/>
        <v>100</v>
      </c>
      <c r="G9" s="12">
        <f t="shared" si="0"/>
        <v>100</v>
      </c>
    </row>
    <row r="10" spans="1:7" ht="18.75">
      <c r="A10" s="9" t="s">
        <v>63</v>
      </c>
      <c r="B10" s="10" t="s">
        <v>9</v>
      </c>
      <c r="C10" s="11">
        <v>4394.1</v>
      </c>
      <c r="D10" s="11">
        <v>1851.5</v>
      </c>
      <c r="E10" s="11"/>
      <c r="F10" s="12">
        <f t="shared" si="1"/>
        <v>0</v>
      </c>
      <c r="G10" s="12"/>
    </row>
    <row r="11" spans="1:7" ht="95.25" customHeight="1">
      <c r="A11" s="9" t="s">
        <v>86</v>
      </c>
      <c r="B11" s="10" t="s">
        <v>56</v>
      </c>
      <c r="C11" s="11">
        <v>69313.7</v>
      </c>
      <c r="D11" s="11">
        <v>44234.5</v>
      </c>
      <c r="E11" s="11">
        <v>49870.7</v>
      </c>
      <c r="F11" s="12">
        <f t="shared" si="1"/>
        <v>71.9492683264636</v>
      </c>
      <c r="G11" s="12">
        <f t="shared" si="0"/>
        <v>112.74163831398569</v>
      </c>
    </row>
    <row r="12" spans="1:7" ht="37.5">
      <c r="A12" s="4" t="s">
        <v>10</v>
      </c>
      <c r="B12" s="5" t="s">
        <v>11</v>
      </c>
      <c r="C12" s="6">
        <f>SUM(C13:C15)</f>
        <v>50405.6</v>
      </c>
      <c r="D12" s="6">
        <f>SUM(D13:D15)</f>
        <v>33085.2</v>
      </c>
      <c r="E12" s="6">
        <f>SUM(E13:E15)</f>
        <v>20962.3</v>
      </c>
      <c r="F12" s="13">
        <f t="shared" si="1"/>
        <v>41.587244274445695</v>
      </c>
      <c r="G12" s="13">
        <f>SUM(E12*100/D12)</f>
        <v>63.35854097904804</v>
      </c>
    </row>
    <row r="13" spans="1:7" ht="18.75">
      <c r="A13" s="9" t="s">
        <v>12</v>
      </c>
      <c r="B13" s="10" t="s">
        <v>13</v>
      </c>
      <c r="C13" s="11">
        <v>40782.6</v>
      </c>
      <c r="D13" s="11">
        <v>25687.1</v>
      </c>
      <c r="E13" s="11">
        <v>19242.8</v>
      </c>
      <c r="F13" s="12">
        <f t="shared" si="1"/>
        <v>47.18384801361365</v>
      </c>
      <c r="G13" s="12">
        <f>SUM(E13*100/D13)</f>
        <v>74.91231007003516</v>
      </c>
    </row>
    <row r="14" spans="1:7" ht="75">
      <c r="A14" s="9" t="s">
        <v>14</v>
      </c>
      <c r="B14" s="10" t="s">
        <v>87</v>
      </c>
      <c r="C14" s="11">
        <v>9563</v>
      </c>
      <c r="D14" s="11">
        <v>7338.1</v>
      </c>
      <c r="E14" s="11">
        <v>1719.5</v>
      </c>
      <c r="F14" s="12">
        <f t="shared" si="1"/>
        <v>17.980759175990798</v>
      </c>
      <c r="G14" s="12">
        <f>SUM(E14*100/D14)</f>
        <v>23.43249615022962</v>
      </c>
    </row>
    <row r="15" spans="1:7" ht="56.25">
      <c r="A15" s="9" t="s">
        <v>107</v>
      </c>
      <c r="B15" s="10" t="s">
        <v>108</v>
      </c>
      <c r="C15" s="11">
        <v>60</v>
      </c>
      <c r="D15" s="11">
        <v>60</v>
      </c>
      <c r="E15" s="11">
        <v>0</v>
      </c>
      <c r="F15" s="12">
        <f t="shared" si="1"/>
        <v>0</v>
      </c>
      <c r="G15" s="12">
        <f>SUM(E15*100/D15)</f>
        <v>0</v>
      </c>
    </row>
    <row r="16" spans="1:7" ht="18.75">
      <c r="A16" s="4" t="s">
        <v>15</v>
      </c>
      <c r="B16" s="5" t="s">
        <v>16</v>
      </c>
      <c r="C16" s="6">
        <f>SUM(C17:C22)</f>
        <v>256606.2</v>
      </c>
      <c r="D16" s="6">
        <f>SUM(D17:D22)</f>
        <v>118265.9</v>
      </c>
      <c r="E16" s="6">
        <f>SUM(E17:E22)</f>
        <v>89388.1</v>
      </c>
      <c r="F16" s="13">
        <f aca="true" t="shared" si="2" ref="F16:F27">E16/C16*100</f>
        <v>34.83473898915926</v>
      </c>
      <c r="G16" s="13">
        <f>SUM(E16*100/D16)</f>
        <v>75.5823107083276</v>
      </c>
    </row>
    <row r="17" spans="1:7" ht="18.75">
      <c r="A17" s="14" t="s">
        <v>78</v>
      </c>
      <c r="B17" s="15" t="s">
        <v>79</v>
      </c>
      <c r="C17" s="11">
        <v>4650.3</v>
      </c>
      <c r="D17" s="11">
        <v>4650.4</v>
      </c>
      <c r="E17" s="11">
        <v>0</v>
      </c>
      <c r="F17" s="12">
        <f t="shared" si="2"/>
        <v>0</v>
      </c>
      <c r="G17" s="12">
        <f aca="true" t="shared" si="3" ref="G17:G56">SUM(E17*100/D17)</f>
        <v>0</v>
      </c>
    </row>
    <row r="18" spans="1:7" ht="18.75">
      <c r="A18" s="9" t="s">
        <v>17</v>
      </c>
      <c r="B18" s="10" t="s">
        <v>18</v>
      </c>
      <c r="C18" s="11">
        <v>95141.1</v>
      </c>
      <c r="D18" s="11">
        <v>51089.5</v>
      </c>
      <c r="E18" s="11">
        <v>46183.4</v>
      </c>
      <c r="F18" s="12">
        <f t="shared" si="2"/>
        <v>48.54200760764801</v>
      </c>
      <c r="G18" s="12">
        <f t="shared" si="3"/>
        <v>90.3970483171689</v>
      </c>
    </row>
    <row r="19" spans="1:7" ht="18.75">
      <c r="A19" s="9" t="s">
        <v>19</v>
      </c>
      <c r="B19" s="16" t="s">
        <v>20</v>
      </c>
      <c r="C19" s="11">
        <v>8174.2</v>
      </c>
      <c r="D19" s="11">
        <v>5808.2</v>
      </c>
      <c r="E19" s="11">
        <v>4986.6</v>
      </c>
      <c r="F19" s="12">
        <f t="shared" si="2"/>
        <v>61.00413496121945</v>
      </c>
      <c r="G19" s="12">
        <f t="shared" si="3"/>
        <v>85.85448159498641</v>
      </c>
    </row>
    <row r="20" spans="1:7" ht="18.75">
      <c r="A20" s="9" t="s">
        <v>101</v>
      </c>
      <c r="B20" s="10" t="s">
        <v>102</v>
      </c>
      <c r="C20" s="11">
        <v>42831.7</v>
      </c>
      <c r="D20" s="11">
        <v>690.9</v>
      </c>
      <c r="E20" s="11">
        <v>0</v>
      </c>
      <c r="F20" s="12">
        <f t="shared" si="2"/>
        <v>0</v>
      </c>
      <c r="G20" s="12">
        <v>0</v>
      </c>
    </row>
    <row r="21" spans="1:7" ht="30" customHeight="1">
      <c r="A21" s="9" t="s">
        <v>75</v>
      </c>
      <c r="B21" s="10" t="s">
        <v>76</v>
      </c>
      <c r="C21" s="11">
        <v>5321.2</v>
      </c>
      <c r="D21" s="11">
        <v>2479.7</v>
      </c>
      <c r="E21" s="11">
        <v>1952.9</v>
      </c>
      <c r="F21" s="12">
        <f t="shared" si="2"/>
        <v>36.70036833796888</v>
      </c>
      <c r="G21" s="12">
        <f t="shared" si="3"/>
        <v>78.75549461628424</v>
      </c>
    </row>
    <row r="22" spans="1:7" ht="37.5">
      <c r="A22" s="9" t="s">
        <v>65</v>
      </c>
      <c r="B22" s="16" t="s">
        <v>21</v>
      </c>
      <c r="C22" s="11">
        <v>100487.7</v>
      </c>
      <c r="D22" s="11">
        <v>53547.2</v>
      </c>
      <c r="E22" s="11">
        <v>36265.2</v>
      </c>
      <c r="F22" s="12">
        <f t="shared" si="2"/>
        <v>36.089193005711145</v>
      </c>
      <c r="G22" s="12">
        <f t="shared" si="3"/>
        <v>67.72567006304718</v>
      </c>
    </row>
    <row r="23" spans="1:7" ht="18.75">
      <c r="A23" s="4" t="s">
        <v>22</v>
      </c>
      <c r="B23" s="17" t="s">
        <v>23</v>
      </c>
      <c r="C23" s="6">
        <f>SUM(C24:C28)</f>
        <v>365404.3</v>
      </c>
      <c r="D23" s="6">
        <f>SUM(D24:D28)</f>
        <v>232800.5</v>
      </c>
      <c r="E23" s="6">
        <f>SUM(E24:E28)</f>
        <v>126322.3</v>
      </c>
      <c r="F23" s="13">
        <f t="shared" si="2"/>
        <v>34.57055650412434</v>
      </c>
      <c r="G23" s="13">
        <f>SUM(E23*100/D23)</f>
        <v>54.262039815206585</v>
      </c>
    </row>
    <row r="24" spans="1:7" ht="18.75">
      <c r="A24" s="9" t="s">
        <v>24</v>
      </c>
      <c r="B24" s="16" t="s">
        <v>25</v>
      </c>
      <c r="C24" s="11">
        <v>53953.5</v>
      </c>
      <c r="D24" s="11">
        <v>26966.8</v>
      </c>
      <c r="E24" s="11">
        <v>10632.7</v>
      </c>
      <c r="F24" s="12">
        <f t="shared" si="2"/>
        <v>19.70715523552689</v>
      </c>
      <c r="G24" s="12">
        <f t="shared" si="3"/>
        <v>39.428853256597</v>
      </c>
    </row>
    <row r="25" spans="1:7" ht="18.75">
      <c r="A25" s="9" t="s">
        <v>26</v>
      </c>
      <c r="B25" s="16" t="s">
        <v>27</v>
      </c>
      <c r="C25" s="11">
        <v>268277.3</v>
      </c>
      <c r="D25" s="11">
        <v>183418.5</v>
      </c>
      <c r="E25" s="11">
        <v>110723.8</v>
      </c>
      <c r="F25" s="12">
        <f t="shared" si="2"/>
        <v>41.272146394793744</v>
      </c>
      <c r="G25" s="12">
        <f t="shared" si="3"/>
        <v>60.36675689747763</v>
      </c>
    </row>
    <row r="26" spans="1:7" ht="18.75">
      <c r="A26" s="9" t="s">
        <v>61</v>
      </c>
      <c r="B26" s="16" t="s">
        <v>62</v>
      </c>
      <c r="C26" s="11">
        <v>27190</v>
      </c>
      <c r="D26" s="11">
        <v>11798</v>
      </c>
      <c r="E26" s="11">
        <v>1536.1</v>
      </c>
      <c r="F26" s="12">
        <f t="shared" si="2"/>
        <v>5.649503493931593</v>
      </c>
      <c r="G26" s="12">
        <f t="shared" si="3"/>
        <v>13.020003390405153</v>
      </c>
    </row>
    <row r="27" spans="1:7" ht="37.5">
      <c r="A27" s="9" t="s">
        <v>98</v>
      </c>
      <c r="B27" s="16" t="s">
        <v>99</v>
      </c>
      <c r="C27" s="11">
        <v>2180</v>
      </c>
      <c r="D27" s="11">
        <v>2180</v>
      </c>
      <c r="E27" s="11">
        <v>0</v>
      </c>
      <c r="F27" s="12">
        <f t="shared" si="2"/>
        <v>0</v>
      </c>
      <c r="G27" s="12">
        <f t="shared" si="3"/>
        <v>0</v>
      </c>
    </row>
    <row r="28" spans="1:7" ht="37.5">
      <c r="A28" s="9" t="s">
        <v>64</v>
      </c>
      <c r="B28" s="16" t="s">
        <v>28</v>
      </c>
      <c r="C28" s="11">
        <v>13803.5</v>
      </c>
      <c r="D28" s="11">
        <v>8437.2</v>
      </c>
      <c r="E28" s="11">
        <v>3429.7</v>
      </c>
      <c r="F28" s="12">
        <f aca="true" t="shared" si="4" ref="F28:F49">E28/C28*100</f>
        <v>24.846596877603506</v>
      </c>
      <c r="G28" s="12">
        <f t="shared" si="3"/>
        <v>40.649741620442796</v>
      </c>
    </row>
    <row r="29" spans="1:7" ht="18.75">
      <c r="A29" s="4" t="s">
        <v>29</v>
      </c>
      <c r="B29" s="5" t="s">
        <v>30</v>
      </c>
      <c r="C29" s="6">
        <f>SUM(C30:C30)</f>
        <v>3231.9</v>
      </c>
      <c r="D29" s="6">
        <f>SUM(D30:D30)</f>
        <v>2303</v>
      </c>
      <c r="E29" s="6">
        <f>SUM(E30:E30)</f>
        <v>2303</v>
      </c>
      <c r="F29" s="13">
        <f t="shared" si="4"/>
        <v>71.2583928958198</v>
      </c>
      <c r="G29" s="13">
        <f>SUM(E29*100/D29)</f>
        <v>100</v>
      </c>
    </row>
    <row r="30" spans="1:7" ht="37.5">
      <c r="A30" s="9" t="s">
        <v>66</v>
      </c>
      <c r="B30" s="10" t="s">
        <v>70</v>
      </c>
      <c r="C30" s="11">
        <v>3231.9</v>
      </c>
      <c r="D30" s="11">
        <v>2303</v>
      </c>
      <c r="E30" s="11">
        <v>2303</v>
      </c>
      <c r="F30" s="12">
        <f t="shared" si="4"/>
        <v>71.2583928958198</v>
      </c>
      <c r="G30" s="12">
        <f t="shared" si="3"/>
        <v>100</v>
      </c>
    </row>
    <row r="31" spans="1:7" ht="18.75">
      <c r="A31" s="4" t="s">
        <v>31</v>
      </c>
      <c r="B31" s="5" t="s">
        <v>32</v>
      </c>
      <c r="C31" s="6">
        <f>SUM(C32:C35)</f>
        <v>994036.2999999999</v>
      </c>
      <c r="D31" s="6">
        <f>SUM(D32:D35)</f>
        <v>607198.7999999999</v>
      </c>
      <c r="E31" s="6">
        <f>SUM(E32:E35)</f>
        <v>467698.60000000003</v>
      </c>
      <c r="F31" s="13">
        <f t="shared" si="4"/>
        <v>47.05045479727451</v>
      </c>
      <c r="G31" s="13">
        <f>SUM(E31*100/D31)</f>
        <v>77.02561335760217</v>
      </c>
    </row>
    <row r="32" spans="1:7" ht="18.75">
      <c r="A32" s="9" t="s">
        <v>33</v>
      </c>
      <c r="B32" s="10" t="s">
        <v>34</v>
      </c>
      <c r="C32" s="11">
        <v>195431.3</v>
      </c>
      <c r="D32" s="11">
        <v>116440.1</v>
      </c>
      <c r="E32" s="11">
        <v>89304</v>
      </c>
      <c r="F32" s="12">
        <f t="shared" si="4"/>
        <v>45.695853223101935</v>
      </c>
      <c r="G32" s="12">
        <f t="shared" si="3"/>
        <v>76.69522784676413</v>
      </c>
    </row>
    <row r="33" spans="1:7" ht="18.75">
      <c r="A33" s="9" t="s">
        <v>35</v>
      </c>
      <c r="B33" s="10" t="s">
        <v>36</v>
      </c>
      <c r="C33" s="11">
        <v>696688.4</v>
      </c>
      <c r="D33" s="11">
        <v>416807.1</v>
      </c>
      <c r="E33" s="11">
        <v>335447.4</v>
      </c>
      <c r="F33" s="12">
        <f t="shared" si="4"/>
        <v>48.14884243802538</v>
      </c>
      <c r="G33" s="12">
        <f t="shared" si="3"/>
        <v>80.48025093622446</v>
      </c>
    </row>
    <row r="34" spans="1:7" ht="18.75">
      <c r="A34" s="9" t="s">
        <v>37</v>
      </c>
      <c r="B34" s="10" t="s">
        <v>38</v>
      </c>
      <c r="C34" s="11">
        <v>11118.5</v>
      </c>
      <c r="D34" s="11">
        <v>10619</v>
      </c>
      <c r="E34" s="11">
        <v>5502.9</v>
      </c>
      <c r="F34" s="12">
        <f t="shared" si="4"/>
        <v>49.49318703062463</v>
      </c>
      <c r="G34" s="12">
        <f t="shared" si="3"/>
        <v>51.821263772483285</v>
      </c>
    </row>
    <row r="35" spans="1:7" ht="18.75">
      <c r="A35" s="9" t="s">
        <v>39</v>
      </c>
      <c r="B35" s="10" t="s">
        <v>40</v>
      </c>
      <c r="C35" s="11">
        <v>90798.1</v>
      </c>
      <c r="D35" s="11">
        <v>63332.6</v>
      </c>
      <c r="E35" s="11">
        <v>37444.3</v>
      </c>
      <c r="F35" s="12">
        <f t="shared" si="4"/>
        <v>41.23907879129629</v>
      </c>
      <c r="G35" s="12">
        <f t="shared" si="3"/>
        <v>59.12326353252512</v>
      </c>
    </row>
    <row r="36" spans="1:7" ht="18.75">
      <c r="A36" s="4" t="s">
        <v>41</v>
      </c>
      <c r="B36" s="5" t="s">
        <v>88</v>
      </c>
      <c r="C36" s="6">
        <f>SUM(C37:C38)</f>
        <v>28374.9</v>
      </c>
      <c r="D36" s="6">
        <f>SUM(D37:D38)</f>
        <v>18348.1</v>
      </c>
      <c r="E36" s="6">
        <f>SUM(E37:E38)</f>
        <v>13999.5</v>
      </c>
      <c r="F36" s="13">
        <f t="shared" si="4"/>
        <v>49.3376188109914</v>
      </c>
      <c r="G36" s="13">
        <f>SUM(E36*100/D36)</f>
        <v>76.29945334939313</v>
      </c>
    </row>
    <row r="37" spans="1:7" ht="18.75">
      <c r="A37" s="9" t="s">
        <v>42</v>
      </c>
      <c r="B37" s="10" t="s">
        <v>43</v>
      </c>
      <c r="C37" s="11">
        <v>6181.9</v>
      </c>
      <c r="D37" s="11">
        <v>3570.6</v>
      </c>
      <c r="E37" s="11">
        <v>3070.8</v>
      </c>
      <c r="F37" s="12">
        <f t="shared" si="4"/>
        <v>49.67404843171194</v>
      </c>
      <c r="G37" s="12">
        <f t="shared" si="3"/>
        <v>86.00235254579063</v>
      </c>
    </row>
    <row r="38" spans="1:7" ht="37.5">
      <c r="A38" s="9" t="s">
        <v>44</v>
      </c>
      <c r="B38" s="10" t="s">
        <v>89</v>
      </c>
      <c r="C38" s="11">
        <v>22193</v>
      </c>
      <c r="D38" s="11">
        <v>14777.5</v>
      </c>
      <c r="E38" s="11">
        <v>10928.7</v>
      </c>
      <c r="F38" s="12">
        <f t="shared" si="4"/>
        <v>49.2439057360429</v>
      </c>
      <c r="G38" s="12">
        <f t="shared" si="3"/>
        <v>73.95499915411943</v>
      </c>
    </row>
    <row r="39" spans="1:7" ht="18.75">
      <c r="A39" s="4" t="s">
        <v>46</v>
      </c>
      <c r="B39" s="5" t="s">
        <v>90</v>
      </c>
      <c r="C39" s="6">
        <f>SUM(C40:C44)</f>
        <v>295449.3</v>
      </c>
      <c r="D39" s="6">
        <f>SUM(D40:D44)</f>
        <v>170023</v>
      </c>
      <c r="E39" s="6">
        <f>SUM(E40:E44)</f>
        <v>138653.2</v>
      </c>
      <c r="F39" s="13">
        <f t="shared" si="4"/>
        <v>46.92960856566592</v>
      </c>
      <c r="G39" s="13">
        <f>SUM(E39*100/D39)</f>
        <v>81.54967269134177</v>
      </c>
    </row>
    <row r="40" spans="1:7" ht="18.75">
      <c r="A40" s="9" t="s">
        <v>47</v>
      </c>
      <c r="B40" s="10" t="s">
        <v>71</v>
      </c>
      <c r="C40" s="11">
        <v>62189.2</v>
      </c>
      <c r="D40" s="11">
        <v>35270.5</v>
      </c>
      <c r="E40" s="11">
        <v>31689.5</v>
      </c>
      <c r="F40" s="12">
        <f t="shared" si="4"/>
        <v>50.95659696538949</v>
      </c>
      <c r="G40" s="12">
        <f t="shared" si="3"/>
        <v>89.84703931047193</v>
      </c>
    </row>
    <row r="41" spans="1:7" ht="18.75">
      <c r="A41" s="9" t="s">
        <v>48</v>
      </c>
      <c r="B41" s="10" t="s">
        <v>67</v>
      </c>
      <c r="C41" s="11">
        <v>120756.3</v>
      </c>
      <c r="D41" s="11">
        <v>77388.6</v>
      </c>
      <c r="E41" s="11">
        <v>66172</v>
      </c>
      <c r="F41" s="12">
        <f t="shared" si="4"/>
        <v>54.79796913287339</v>
      </c>
      <c r="G41" s="12">
        <f t="shared" si="3"/>
        <v>85.50613397838957</v>
      </c>
    </row>
    <row r="42" spans="1:7" ht="37.5">
      <c r="A42" s="9" t="s">
        <v>73</v>
      </c>
      <c r="B42" s="10" t="s">
        <v>74</v>
      </c>
      <c r="C42" s="11">
        <v>14172.5</v>
      </c>
      <c r="D42" s="11">
        <v>8276.4</v>
      </c>
      <c r="E42" s="11">
        <v>7098.3</v>
      </c>
      <c r="F42" s="12">
        <f t="shared" si="4"/>
        <v>50.08502381372376</v>
      </c>
      <c r="G42" s="12">
        <f t="shared" si="3"/>
        <v>85.76555023923446</v>
      </c>
    </row>
    <row r="43" spans="1:7" ht="18.75">
      <c r="A43" s="9" t="s">
        <v>49</v>
      </c>
      <c r="B43" s="10" t="s">
        <v>68</v>
      </c>
      <c r="C43" s="11">
        <v>14226.1</v>
      </c>
      <c r="D43" s="11">
        <v>8745</v>
      </c>
      <c r="E43" s="11">
        <v>8365.2</v>
      </c>
      <c r="F43" s="12">
        <f t="shared" si="4"/>
        <v>58.80177982721899</v>
      </c>
      <c r="G43" s="12">
        <f t="shared" si="3"/>
        <v>95.65694682675816</v>
      </c>
    </row>
    <row r="44" spans="1:7" ht="37.5">
      <c r="A44" s="9" t="s">
        <v>91</v>
      </c>
      <c r="B44" s="10" t="s">
        <v>50</v>
      </c>
      <c r="C44" s="11">
        <v>84105.2</v>
      </c>
      <c r="D44" s="11">
        <v>40342.5</v>
      </c>
      <c r="E44" s="11">
        <v>25328.2</v>
      </c>
      <c r="F44" s="12">
        <f t="shared" si="4"/>
        <v>30.114903715822567</v>
      </c>
      <c r="G44" s="12">
        <f t="shared" si="3"/>
        <v>62.78292123690897</v>
      </c>
    </row>
    <row r="45" spans="1:7" ht="18.75">
      <c r="A45" s="27">
        <v>1000</v>
      </c>
      <c r="B45" s="5" t="s">
        <v>51</v>
      </c>
      <c r="C45" s="6">
        <f>SUM(C46:C49)</f>
        <v>206313</v>
      </c>
      <c r="D45" s="6">
        <f>SUM(D46:D49)</f>
        <v>99238.59999999999</v>
      </c>
      <c r="E45" s="6">
        <f>SUM(E46:E49)</f>
        <v>63922.799999999996</v>
      </c>
      <c r="F45" s="13">
        <f t="shared" si="4"/>
        <v>30.983408704250337</v>
      </c>
      <c r="G45" s="13">
        <f>SUM(E45*100/D45)</f>
        <v>64.41324242784562</v>
      </c>
    </row>
    <row r="46" spans="1:7" ht="18.75">
      <c r="A46" s="9">
        <v>1001</v>
      </c>
      <c r="B46" s="10" t="s">
        <v>52</v>
      </c>
      <c r="C46" s="11">
        <v>4021</v>
      </c>
      <c r="D46" s="11">
        <v>2011</v>
      </c>
      <c r="E46" s="11">
        <v>2009.6</v>
      </c>
      <c r="F46" s="12">
        <f t="shared" si="4"/>
        <v>49.97761750808257</v>
      </c>
      <c r="G46" s="12">
        <f t="shared" si="3"/>
        <v>99.93038289408254</v>
      </c>
    </row>
    <row r="47" spans="1:7" ht="18.75">
      <c r="A47" s="9">
        <v>1003</v>
      </c>
      <c r="B47" s="10" t="s">
        <v>53</v>
      </c>
      <c r="C47" s="11">
        <v>127451.9</v>
      </c>
      <c r="D47" s="11">
        <v>62925.6</v>
      </c>
      <c r="E47" s="11">
        <v>36991.9</v>
      </c>
      <c r="F47" s="12">
        <f t="shared" si="4"/>
        <v>29.024204425355766</v>
      </c>
      <c r="G47" s="12">
        <f t="shared" si="3"/>
        <v>58.78672591123485</v>
      </c>
    </row>
    <row r="48" spans="1:7" ht="18.75">
      <c r="A48" s="9">
        <v>1004</v>
      </c>
      <c r="B48" s="10" t="s">
        <v>72</v>
      </c>
      <c r="C48" s="11">
        <v>68043.4</v>
      </c>
      <c r="D48" s="11">
        <v>30911.8</v>
      </c>
      <c r="E48" s="11">
        <v>21641.6</v>
      </c>
      <c r="F48" s="12">
        <f t="shared" si="4"/>
        <v>31.805582907379705</v>
      </c>
      <c r="G48" s="12">
        <f t="shared" si="3"/>
        <v>70.01080493533215</v>
      </c>
    </row>
    <row r="49" spans="1:7" ht="37.5">
      <c r="A49" s="9" t="s">
        <v>58</v>
      </c>
      <c r="B49" s="10" t="s">
        <v>59</v>
      </c>
      <c r="C49" s="11">
        <v>6796.7</v>
      </c>
      <c r="D49" s="11">
        <v>3390.2</v>
      </c>
      <c r="E49" s="11">
        <v>3279.7</v>
      </c>
      <c r="F49" s="12">
        <f t="shared" si="4"/>
        <v>48.25429988082451</v>
      </c>
      <c r="G49" s="12">
        <f t="shared" si="3"/>
        <v>96.74060527402514</v>
      </c>
    </row>
    <row r="50" spans="1:7" ht="18.75">
      <c r="A50" s="4" t="s">
        <v>60</v>
      </c>
      <c r="B50" s="5" t="s">
        <v>69</v>
      </c>
      <c r="C50" s="24">
        <f>SUM(C51)</f>
        <v>22710</v>
      </c>
      <c r="D50" s="24">
        <f>SUM(D51)</f>
        <v>1600</v>
      </c>
      <c r="E50" s="24">
        <f>SUM(E51)</f>
        <v>1208</v>
      </c>
      <c r="F50" s="24">
        <f aca="true" t="shared" si="5" ref="F50:F56">E50/C50*100</f>
        <v>5.31924262439454</v>
      </c>
      <c r="G50" s="24">
        <f t="shared" si="3"/>
        <v>75.5</v>
      </c>
    </row>
    <row r="51" spans="1:7" ht="18.75">
      <c r="A51" s="9" t="s">
        <v>92</v>
      </c>
      <c r="B51" s="10" t="s">
        <v>93</v>
      </c>
      <c r="C51" s="22">
        <v>22710</v>
      </c>
      <c r="D51" s="22">
        <v>1600</v>
      </c>
      <c r="E51" s="22">
        <v>1208</v>
      </c>
      <c r="F51" s="23">
        <f t="shared" si="5"/>
        <v>5.31924262439454</v>
      </c>
      <c r="G51" s="23">
        <f t="shared" si="3"/>
        <v>75.5</v>
      </c>
    </row>
    <row r="52" spans="1:7" ht="18.75">
      <c r="A52" s="4" t="s">
        <v>94</v>
      </c>
      <c r="B52" s="5" t="s">
        <v>95</v>
      </c>
      <c r="C52" s="6">
        <f>SUM(C53)</f>
        <v>6816.4</v>
      </c>
      <c r="D52" s="6">
        <f>SUM(D53)</f>
        <v>4964.4</v>
      </c>
      <c r="E52" s="6">
        <f>SUM(E53)</f>
        <v>3854.5</v>
      </c>
      <c r="F52" s="13">
        <f t="shared" si="5"/>
        <v>56.547444398802895</v>
      </c>
      <c r="G52" s="13">
        <f>SUM(E52*100/D52)</f>
        <v>77.64281685601483</v>
      </c>
    </row>
    <row r="53" spans="1:7" ht="18.75">
      <c r="A53" s="9" t="s">
        <v>100</v>
      </c>
      <c r="B53" s="10" t="s">
        <v>45</v>
      </c>
      <c r="C53" s="11">
        <v>6816.4</v>
      </c>
      <c r="D53" s="11">
        <v>4964.4</v>
      </c>
      <c r="E53" s="11">
        <v>3854.5</v>
      </c>
      <c r="F53" s="12">
        <f t="shared" si="5"/>
        <v>56.547444398802895</v>
      </c>
      <c r="G53" s="12">
        <f t="shared" si="3"/>
        <v>77.64281685601483</v>
      </c>
    </row>
    <row r="54" spans="1:7" ht="35.25" customHeight="1">
      <c r="A54" s="4" t="s">
        <v>96</v>
      </c>
      <c r="B54" s="5" t="s">
        <v>8</v>
      </c>
      <c r="C54" s="6">
        <f>SUM(C55)</f>
        <v>414.7</v>
      </c>
      <c r="D54" s="6">
        <f>SUM(D55)</f>
        <v>260.2</v>
      </c>
      <c r="E54" s="6">
        <f>SUM(E55)</f>
        <v>115.1</v>
      </c>
      <c r="F54" s="13">
        <f t="shared" si="5"/>
        <v>27.755003617072582</v>
      </c>
      <c r="G54" s="13">
        <f>SUM(E54*100/D54)</f>
        <v>44.23520368946964</v>
      </c>
    </row>
    <row r="55" spans="1:7" ht="37.5">
      <c r="A55" s="9" t="s">
        <v>97</v>
      </c>
      <c r="B55" s="10" t="s">
        <v>104</v>
      </c>
      <c r="C55" s="11">
        <v>414.7</v>
      </c>
      <c r="D55" s="11">
        <v>260.2</v>
      </c>
      <c r="E55" s="11">
        <v>115.1</v>
      </c>
      <c r="F55" s="12">
        <f t="shared" si="5"/>
        <v>27.755003617072582</v>
      </c>
      <c r="G55" s="12">
        <f t="shared" si="3"/>
        <v>44.23520368946964</v>
      </c>
    </row>
    <row r="56" spans="1:7" ht="18.75">
      <c r="A56" s="4"/>
      <c r="B56" s="5" t="s">
        <v>54</v>
      </c>
      <c r="C56" s="6">
        <v>271793.6</v>
      </c>
      <c r="D56" s="6">
        <v>145910.4</v>
      </c>
      <c r="E56" s="6">
        <v>140340.1</v>
      </c>
      <c r="F56" s="13">
        <f t="shared" si="5"/>
        <v>51.634806706265344</v>
      </c>
      <c r="G56" s="26">
        <f t="shared" si="3"/>
        <v>96.1823831611729</v>
      </c>
    </row>
    <row r="57" spans="1:7" ht="18.75">
      <c r="A57" s="18"/>
      <c r="B57" s="19" t="s">
        <v>55</v>
      </c>
      <c r="C57" s="20">
        <f>SUM(C3+C12+C16+C23+C29+C31+C36+C39+C45+C50+C52+C54+C56)</f>
        <v>2681266.9</v>
      </c>
      <c r="D57" s="20">
        <f>SUM(D3+D12+D16+D23+D29+D31+D36+D39+D45+D50+D52+D54+D56)</f>
        <v>1563367.9</v>
      </c>
      <c r="E57" s="20">
        <f>SUM(E3+E12+E16+E23+E29+E31+E36+E39+E45+E50+E52+E54+E56)</f>
        <v>1201505.5000000002</v>
      </c>
      <c r="F57" s="25">
        <f>E57/C57*100</f>
        <v>44.81111149360029</v>
      </c>
      <c r="G57" s="25">
        <f>SUM(E57*100/D57)</f>
        <v>76.85366317166934</v>
      </c>
    </row>
  </sheetData>
  <sheetProtection/>
  <mergeCells count="1">
    <mergeCell ref="A1:G1"/>
  </mergeCells>
  <conditionalFormatting sqref="F2:G2">
    <cfRule type="colorScale" priority="34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41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6:D16">
    <cfRule type="colorScale" priority="333" dxfId="0">
      <colorScale>
        <cfvo type="min" val="0"/>
        <cfvo type="max"/>
        <color rgb="FFFF7128"/>
        <color theme="0"/>
      </colorScale>
    </cfRule>
  </conditionalFormatting>
  <conditionalFormatting sqref="G53 G40:G44 G37:G38 G32:G35 G24:G28 G17:G22 C58:G65536 C51:F56 G51 G46:G49 G55 G13:G15 C2:F49 G2:G11">
    <cfRule type="colorScale" priority="331" dxfId="0">
      <colorScale>
        <cfvo type="min" val="0"/>
        <cfvo type="max"/>
        <color theme="0"/>
        <color theme="0"/>
      </colorScale>
    </cfRule>
  </conditionalFormatting>
  <conditionalFormatting sqref="H1:IV65536 G53 G55 G40:G44 G37:G38 G32:G35 G24:G28 G17:G22 B58:G65536 C51:F56 G51 G46:G49 B2:B56 A1:A44 A46:A65536 G13:G15 C2:F49 G2:G11">
    <cfRule type="colorScale" priority="330" dxfId="0">
      <colorScale>
        <cfvo type="min" val="0"/>
        <cfvo type="max"/>
        <color theme="0"/>
        <color theme="0"/>
      </colorScale>
    </cfRule>
  </conditionalFormatting>
  <conditionalFormatting sqref="C3:E3">
    <cfRule type="colorScale" priority="328" dxfId="0">
      <colorScale>
        <cfvo type="min" val="0"/>
        <cfvo type="max"/>
        <color rgb="FFFFFF00"/>
        <color rgb="FFFFFF00"/>
      </colorScale>
    </cfRule>
  </conditionalFormatting>
  <conditionalFormatting sqref="C12:F12">
    <cfRule type="colorScale" priority="327" dxfId="0">
      <colorScale>
        <cfvo type="min" val="0"/>
        <cfvo type="max"/>
        <color rgb="FFFFFF00"/>
        <color rgb="FFFFFF00"/>
      </colorScale>
    </cfRule>
  </conditionalFormatting>
  <conditionalFormatting sqref="C16:F16">
    <cfRule type="colorScale" priority="326" dxfId="0">
      <colorScale>
        <cfvo type="min" val="0"/>
        <cfvo type="max"/>
        <color rgb="FFFFFF00"/>
        <color rgb="FFFFFF00"/>
      </colorScale>
    </cfRule>
  </conditionalFormatting>
  <conditionalFormatting sqref="C23:F23">
    <cfRule type="colorScale" priority="325" dxfId="0">
      <colorScale>
        <cfvo type="min" val="0"/>
        <cfvo type="max"/>
        <color rgb="FFFFFF00"/>
        <color rgb="FFFFFF00"/>
      </colorScale>
    </cfRule>
  </conditionalFormatting>
  <conditionalFormatting sqref="C29:F29">
    <cfRule type="colorScale" priority="324" dxfId="0">
      <colorScale>
        <cfvo type="min" val="0"/>
        <cfvo type="max"/>
        <color rgb="FFFFFF00"/>
        <color rgb="FFFFFF00"/>
      </colorScale>
    </cfRule>
  </conditionalFormatting>
  <conditionalFormatting sqref="C31:F31">
    <cfRule type="colorScale" priority="323" dxfId="0">
      <colorScale>
        <cfvo type="min" val="0"/>
        <cfvo type="max"/>
        <color rgb="FFFFFF00"/>
        <color rgb="FFFFFF00"/>
      </colorScale>
    </cfRule>
  </conditionalFormatting>
  <conditionalFormatting sqref="C36:F36">
    <cfRule type="colorScale" priority="322" dxfId="0">
      <colorScale>
        <cfvo type="min" val="0"/>
        <cfvo type="max"/>
        <color rgb="FFFFFF00"/>
        <color rgb="FFFFFF00"/>
      </colorScale>
    </cfRule>
  </conditionalFormatting>
  <conditionalFormatting sqref="C39:F39">
    <cfRule type="colorScale" priority="321" dxfId="0">
      <colorScale>
        <cfvo type="min" val="0"/>
        <cfvo type="max"/>
        <color rgb="FFFFFF00"/>
        <color rgb="FFFFFF00"/>
      </colorScale>
    </cfRule>
  </conditionalFormatting>
  <conditionalFormatting sqref="C45:F45">
    <cfRule type="colorScale" priority="320" dxfId="0">
      <colorScale>
        <cfvo type="min" val="0"/>
        <cfvo type="max"/>
        <color rgb="FFFFFF00"/>
        <color rgb="FFFFFF00"/>
      </colorScale>
    </cfRule>
  </conditionalFormatting>
  <conditionalFormatting sqref="C56:F56">
    <cfRule type="colorScale" priority="319" dxfId="0">
      <colorScale>
        <cfvo type="min" val="0"/>
        <cfvo type="max"/>
        <color rgb="FFFFFF00"/>
        <color rgb="FFFFFF00"/>
      </colorScale>
    </cfRule>
  </conditionalFormatting>
  <conditionalFormatting sqref="C52:F52">
    <cfRule type="colorScale" priority="317" dxfId="0">
      <colorScale>
        <cfvo type="min" val="0"/>
        <cfvo type="max"/>
        <color rgb="FFFFFF00"/>
        <color rgb="FFFFFF00"/>
      </colorScale>
    </cfRule>
  </conditionalFormatting>
  <conditionalFormatting sqref="C54:F54">
    <cfRule type="colorScale" priority="316" dxfId="0">
      <colorScale>
        <cfvo type="min" val="0"/>
        <cfvo type="max"/>
        <color rgb="FFFFFF00"/>
        <color rgb="FFFFFF00"/>
      </colorScale>
    </cfRule>
  </conditionalFormatting>
  <conditionalFormatting sqref="C16:D16">
    <cfRule type="colorScale" priority="315" dxfId="0">
      <colorScale>
        <cfvo type="min" val="0"/>
        <cfvo type="max"/>
        <color rgb="FFFFFF00"/>
        <color rgb="FFFFFF00"/>
      </colorScale>
    </cfRule>
  </conditionalFormatting>
  <conditionalFormatting sqref="G4:G11 C3:G7">
    <cfRule type="colorScale" priority="436" dxfId="0">
      <colorScale>
        <cfvo type="min" val="0"/>
        <cfvo type="max"/>
        <color theme="0"/>
        <color theme="0"/>
      </colorScale>
    </cfRule>
  </conditionalFormatting>
  <conditionalFormatting sqref="C3:G3 G4:G11">
    <cfRule type="colorScale" priority="445" dxfId="0">
      <colorScale>
        <cfvo type="min" val="0"/>
        <cfvo type="max"/>
        <color rgb="FFFFFF00"/>
        <color rgb="FFFFEF9C"/>
      </colorScale>
    </cfRule>
  </conditionalFormatting>
  <conditionalFormatting sqref="F3:G3">
    <cfRule type="colorScale" priority="313" dxfId="0">
      <colorScale>
        <cfvo type="min" val="0"/>
        <cfvo type="max"/>
        <color rgb="FFFFFF00"/>
        <color rgb="FFFFFF00"/>
      </colorScale>
    </cfRule>
  </conditionalFormatting>
  <conditionalFormatting sqref="G53 G40:G44 G37:G38 G32:G35 G24:G28 G17:G22 G55 C51:F56 G51 G46:G49 B2:B56 A2:A44 A46:A57 G13:G15 C2:F49 G2:G11">
    <cfRule type="colorScale" priority="491" dxfId="0">
      <colorScale>
        <cfvo type="min" val="0"/>
        <cfvo type="max"/>
        <color rgb="FFFFEF9C"/>
        <color rgb="FFFF7128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Turukina</cp:lastModifiedBy>
  <cp:lastPrinted>2011-07-22T10:10:25Z</cp:lastPrinted>
  <dcterms:created xsi:type="dcterms:W3CDTF">2005-01-15T11:42:46Z</dcterms:created>
  <dcterms:modified xsi:type="dcterms:W3CDTF">2011-07-25T03:12:58Z</dcterms:modified>
  <cp:category/>
  <cp:version/>
  <cp:contentType/>
  <cp:contentStatus/>
</cp:coreProperties>
</file>